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815"/>
  </bookViews>
  <sheets>
    <sheet name="велопарковка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25" i="1" l="1"/>
  <c r="E24" i="1"/>
  <c r="E21" i="1"/>
  <c r="E7" i="1" l="1"/>
  <c r="E8" i="1"/>
  <c r="E9" i="1"/>
  <c r="E10" i="1"/>
  <c r="E11" i="1"/>
  <c r="E12" i="1"/>
  <c r="E13" i="1"/>
  <c r="E14" i="1"/>
  <c r="E15" i="1"/>
  <c r="E16" i="1"/>
  <c r="E18" i="1"/>
  <c r="E19" i="1"/>
  <c r="E20" i="1"/>
  <c r="E22" i="1"/>
  <c r="E23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E38" i="1" l="1"/>
  <c r="E39" i="1" l="1"/>
</calcChain>
</file>

<file path=xl/sharedStrings.xml><?xml version="1.0" encoding="utf-8"?>
<sst xmlns="http://schemas.openxmlformats.org/spreadsheetml/2006/main" count="45" uniqueCount="44">
  <si>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</si>
  <si>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</si>
  <si>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</si>
  <si>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</si>
  <si>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</si>
  <si>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</si>
  <si>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</si>
  <si>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</si>
  <si>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</si>
  <si>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</si>
  <si>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</si>
  <si>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Укладка тротуарної плитки, м2</t>
  </si>
  <si>
    <t>Облаштування основи із відсіву, м2</t>
  </si>
  <si>
    <t>Бордюр, м.п.</t>
  </si>
  <si>
    <t>Плитка "Старе місто", м2</t>
  </si>
  <si>
    <t>Пісок, т</t>
  </si>
  <si>
    <t>Відсів, т</t>
  </si>
  <si>
    <t>Цемент М500, міш./25кг</t>
  </si>
  <si>
    <t>Електроди, уп.</t>
  </si>
  <si>
    <t>Тромбування площі, м2</t>
  </si>
  <si>
    <t>Бетонування конструкції, м3</t>
  </si>
  <si>
    <t>Зварювання контструкції, т</t>
  </si>
  <si>
    <t>Монтаж конструкції, од.</t>
  </si>
  <si>
    <t>Монтаж покрівлі, од.</t>
  </si>
  <si>
    <t>Доставка матеріалів, грн.</t>
  </si>
  <si>
    <t>Грунтовка, 2,8 кг/1 банка</t>
  </si>
  <si>
    <t>Грунтування конструкції, м2</t>
  </si>
  <si>
    <t>Фарбування конструкції, м2</t>
  </si>
  <si>
    <t>Щитка для грунтування та фарбування, од.</t>
  </si>
  <si>
    <t>Коло обрізне, 230х2,2х22, од.</t>
  </si>
  <si>
    <t>Шурупи з шайбами</t>
  </si>
  <si>
    <t>Профільна труба 40х20х3, м.п.</t>
  </si>
  <si>
    <t>Профільна труба 80х80х3, м.п.</t>
  </si>
  <si>
    <t>Профільна труба 80х60х3, м.п.</t>
  </si>
  <si>
    <t>Профільна труба 50х50х3, м.п.</t>
  </si>
  <si>
    <t>Профільна труба 30х30х3, м.п.</t>
  </si>
  <si>
    <t>Полікарбонат, 2100х6000х4мм/ 1 лист</t>
  </si>
  <si>
    <t>Перчатки, пара</t>
  </si>
  <si>
    <t>Профіль з"єднаний полікарбонатний 4мм, м.п.</t>
  </si>
  <si>
    <t>Профіль торцевий полікарбонатний 4мм, м.п.</t>
  </si>
  <si>
    <t>Фарба кольорова, 2,8 кг/1 банка</t>
  </si>
  <si>
    <t>Облаштування бордюрів, м.п.</t>
  </si>
  <si>
    <t>Планування грунту під  велопарковку, 10 х 5 х 2,5, м2</t>
  </si>
  <si>
    <t>Встановлення велопарковки  Velozona на території біля будівлі Будинку культури ім.О.Гончара у  м.Новомосковську Дніпропетровської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</si>
</sst>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/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49"/>
  <sheetViews>
    <sheetView tabSelected="1" zoomScale="120" zoomScaleNormal="120" workbookViewId="0">
      <selection activeCell="B3" sqref="B3:E3"/>
    </sheetView>
  </sheetViews>
  <sheetFormatPr defaultColWidth="9.140625" defaultRowHeight="18.75" x14ac:dyDescent="0.3"/>
  <cols>
    <col min="1" max="1" width="10.5703125" style="1" customWidth="1"/>
    <col min="2" max="2" width="64.28515625" style="1" customWidth="1"/>
    <col min="3" max="3" width="14" style="1" customWidth="1"/>
    <col min="4" max="4" width="17.140625" style="16" customWidth="1"/>
    <col min="5" max="5" width="14" style="16" customWidth="1"/>
    <col min="6" max="6" width="10.5703125" style="1" bestFit="1" customWidth="1"/>
    <col min="7" max="7" width="13" style="1" customWidth="1"/>
    <col min="8" max="8" width="12" style="1" bestFit="1" customWidth="1"/>
    <col min="9" max="16384" width="9.140625" style="1"/>
  </cols>
  <sheetData>
    <row r="2" spans="1:8" x14ac:dyDescent="0.3">
      <c r="A2" s="2"/>
      <c r="B2" s="23" t="s">
        <v>7</v>
      </c>
      <c r="C2" s="24"/>
      <c r="D2" s="24"/>
      <c r="E2" s="25"/>
    </row>
    <row r="3" spans="1:8" ht="38.25" customHeight="1" x14ac:dyDescent="0.3">
      <c r="A3" s="2"/>
      <c r="B3" s="26" t="s">
        <v>43</v>
      </c>
      <c r="C3" s="27"/>
      <c r="D3" s="27"/>
      <c r="E3" s="28"/>
    </row>
    <row r="4" spans="1:8" x14ac:dyDescent="0.3">
      <c r="A4" s="2"/>
      <c r="B4" s="12"/>
      <c r="C4" s="13"/>
      <c r="D4" s="14"/>
      <c r="E4" s="15"/>
    </row>
    <row r="5" spans="1:8" ht="56.25" x14ac:dyDescent="0.3">
      <c r="A5" s="5" t="s">
        <v>0</v>
      </c>
      <c r="B5" s="3" t="s">
        <v>6</v>
      </c>
      <c r="C5" s="3" t="s">
        <v>4</v>
      </c>
      <c r="D5" s="3" t="s">
        <v>3</v>
      </c>
      <c r="E5" s="3" t="s">
        <v>5</v>
      </c>
    </row>
    <row r="6" spans="1:8" ht="37.5" x14ac:dyDescent="0.3">
      <c r="A6" s="2">
        <v>1</v>
      </c>
      <c r="B6" s="9" t="s">
        <v>42</v>
      </c>
      <c r="C6" s="2">
        <v>50</v>
      </c>
      <c r="D6" s="11">
        <v>45</v>
      </c>
      <c r="E6" s="7">
        <f>C6*D6</f>
        <v>2250</v>
      </c>
    </row>
    <row r="7" spans="1:8" x14ac:dyDescent="0.3">
      <c r="A7" s="2">
        <v>2</v>
      </c>
      <c r="B7" s="6" t="s">
        <v>19</v>
      </c>
      <c r="C7" s="2">
        <v>50</v>
      </c>
      <c r="D7" s="11">
        <v>37</v>
      </c>
      <c r="E7" s="7">
        <f t="shared" ref="E7:E37" si="0">C7*D7</f>
        <v>1850</v>
      </c>
    </row>
    <row r="8" spans="1:8" x14ac:dyDescent="0.3">
      <c r="A8" s="2">
        <v>3</v>
      </c>
      <c r="B8" s="6" t="s">
        <v>12</v>
      </c>
      <c r="C8" s="2">
        <v>50</v>
      </c>
      <c r="D8" s="11">
        <v>85</v>
      </c>
      <c r="E8" s="7">
        <f t="shared" si="0"/>
        <v>4250</v>
      </c>
    </row>
    <row r="9" spans="1:8" x14ac:dyDescent="0.3">
      <c r="A9" s="2">
        <v>4</v>
      </c>
      <c r="B9" s="6" t="s">
        <v>41</v>
      </c>
      <c r="C9" s="2">
        <v>30</v>
      </c>
      <c r="D9" s="11">
        <v>70</v>
      </c>
      <c r="E9" s="7">
        <f t="shared" si="0"/>
        <v>2100</v>
      </c>
    </row>
    <row r="10" spans="1:8" x14ac:dyDescent="0.3">
      <c r="A10" s="2">
        <v>5</v>
      </c>
      <c r="B10" s="6" t="s">
        <v>11</v>
      </c>
      <c r="C10" s="2">
        <v>50</v>
      </c>
      <c r="D10" s="11">
        <v>170</v>
      </c>
      <c r="E10" s="7">
        <f t="shared" si="0"/>
        <v>8500</v>
      </c>
    </row>
    <row r="11" spans="1:8" x14ac:dyDescent="0.3">
      <c r="A11" s="2">
        <v>6</v>
      </c>
      <c r="B11" s="6" t="s">
        <v>20</v>
      </c>
      <c r="C11" s="2">
        <v>0.6</v>
      </c>
      <c r="D11" s="11">
        <f xml:space="preserve"> (39.98*2)*6.3945</f>
        <v>511.30421999999993</v>
      </c>
      <c r="E11" s="7">
        <f t="shared" si="0"/>
        <v>306.78253199999995</v>
      </c>
    </row>
    <row r="12" spans="1:8" x14ac:dyDescent="0.3">
      <c r="A12" s="2">
        <v>7</v>
      </c>
      <c r="B12" s="6" t="s">
        <v>21</v>
      </c>
      <c r="C12" s="2">
        <v>0.65490000000000004</v>
      </c>
      <c r="D12" s="11">
        <v>7600</v>
      </c>
      <c r="E12" s="7">
        <f t="shared" si="0"/>
        <v>4977.2400000000007</v>
      </c>
    </row>
    <row r="13" spans="1:8" x14ac:dyDescent="0.3">
      <c r="A13" s="2">
        <v>8</v>
      </c>
      <c r="B13" s="6" t="s">
        <v>22</v>
      </c>
      <c r="C13" s="2">
        <v>1</v>
      </c>
      <c r="D13" s="11">
        <v>5700</v>
      </c>
      <c r="E13" s="7">
        <f t="shared" si="0"/>
        <v>5700</v>
      </c>
    </row>
    <row r="14" spans="1:8" x14ac:dyDescent="0.3">
      <c r="A14" s="2">
        <v>9</v>
      </c>
      <c r="B14" s="6" t="s">
        <v>23</v>
      </c>
      <c r="C14" s="2">
        <v>1</v>
      </c>
      <c r="D14" s="11">
        <v>2800</v>
      </c>
      <c r="E14" s="7">
        <f t="shared" si="0"/>
        <v>2800</v>
      </c>
    </row>
    <row r="15" spans="1:8" x14ac:dyDescent="0.3">
      <c r="A15" s="2">
        <v>10</v>
      </c>
      <c r="B15" s="6" t="s">
        <v>26</v>
      </c>
      <c r="C15" s="2">
        <v>29.44</v>
      </c>
      <c r="D15" s="11">
        <v>52</v>
      </c>
      <c r="E15" s="7">
        <f t="shared" si="0"/>
        <v>1530.88</v>
      </c>
      <c r="H15" s="18"/>
    </row>
    <row r="16" spans="1:8" x14ac:dyDescent="0.3">
      <c r="A16" s="2">
        <v>11</v>
      </c>
      <c r="B16" s="6" t="s">
        <v>27</v>
      </c>
      <c r="C16" s="2">
        <v>29.44</v>
      </c>
      <c r="D16" s="11">
        <v>52</v>
      </c>
      <c r="E16" s="7">
        <f t="shared" si="0"/>
        <v>1530.88</v>
      </c>
    </row>
    <row r="17" spans="1:7" x14ac:dyDescent="0.3">
      <c r="A17" s="2">
        <v>12</v>
      </c>
      <c r="B17" s="6" t="s">
        <v>24</v>
      </c>
      <c r="C17" s="2"/>
      <c r="D17" s="10"/>
      <c r="E17" s="7">
        <v>2000</v>
      </c>
    </row>
    <row r="18" spans="1:7" x14ac:dyDescent="0.3">
      <c r="A18" s="2">
        <v>14</v>
      </c>
      <c r="B18" s="19" t="s">
        <v>32</v>
      </c>
      <c r="C18" s="2">
        <v>12</v>
      </c>
      <c r="D18" s="11">
        <v>168.93</v>
      </c>
      <c r="E18" s="7">
        <f t="shared" si="0"/>
        <v>2027.16</v>
      </c>
    </row>
    <row r="19" spans="1:7" x14ac:dyDescent="0.3">
      <c r="A19" s="2">
        <v>15</v>
      </c>
      <c r="B19" s="19" t="s">
        <v>33</v>
      </c>
      <c r="C19" s="2">
        <v>10</v>
      </c>
      <c r="D19" s="11">
        <v>141.16999999999999</v>
      </c>
      <c r="E19" s="7">
        <f t="shared" si="0"/>
        <v>1411.6999999999998</v>
      </c>
    </row>
    <row r="20" spans="1:7" x14ac:dyDescent="0.3">
      <c r="A20" s="2">
        <v>16</v>
      </c>
      <c r="B20" s="19" t="s">
        <v>34</v>
      </c>
      <c r="C20" s="2">
        <v>12</v>
      </c>
      <c r="D20" s="11">
        <v>101.21</v>
      </c>
      <c r="E20" s="7">
        <f t="shared" si="0"/>
        <v>1214.52</v>
      </c>
      <c r="G20" s="18"/>
    </row>
    <row r="21" spans="1:7" x14ac:dyDescent="0.3">
      <c r="A21" s="2">
        <v>17</v>
      </c>
      <c r="B21" s="19" t="s">
        <v>31</v>
      </c>
      <c r="C21" s="2">
        <v>80</v>
      </c>
      <c r="D21" s="11">
        <v>53.34</v>
      </c>
      <c r="E21" s="7">
        <f t="shared" ref="E21" si="1">C21*D21</f>
        <v>4267.2000000000007</v>
      </c>
    </row>
    <row r="22" spans="1:7" x14ac:dyDescent="0.3">
      <c r="A22" s="2">
        <v>18</v>
      </c>
      <c r="B22" s="19" t="s">
        <v>35</v>
      </c>
      <c r="C22" s="2">
        <v>90</v>
      </c>
      <c r="D22" s="11">
        <v>54.15</v>
      </c>
      <c r="E22" s="7">
        <f t="shared" si="0"/>
        <v>4873.5</v>
      </c>
    </row>
    <row r="23" spans="1:7" x14ac:dyDescent="0.3">
      <c r="A23" s="2">
        <v>19</v>
      </c>
      <c r="B23" s="6" t="s">
        <v>36</v>
      </c>
      <c r="C23" s="2">
        <v>5</v>
      </c>
      <c r="D23" s="11">
        <v>1500</v>
      </c>
      <c r="E23" s="7">
        <f t="shared" si="0"/>
        <v>7500</v>
      </c>
    </row>
    <row r="24" spans="1:7" x14ac:dyDescent="0.3">
      <c r="A24" s="2">
        <v>20</v>
      </c>
      <c r="B24" s="6" t="s">
        <v>38</v>
      </c>
      <c r="C24" s="2">
        <v>24</v>
      </c>
      <c r="D24" s="11">
        <v>68</v>
      </c>
      <c r="E24" s="7">
        <f t="shared" si="0"/>
        <v>1632</v>
      </c>
    </row>
    <row r="25" spans="1:7" x14ac:dyDescent="0.3">
      <c r="A25" s="2">
        <v>21</v>
      </c>
      <c r="B25" s="6" t="s">
        <v>39</v>
      </c>
      <c r="C25" s="2">
        <v>20</v>
      </c>
      <c r="D25" s="11">
        <v>19</v>
      </c>
      <c r="E25" s="7">
        <f t="shared" si="0"/>
        <v>380</v>
      </c>
    </row>
    <row r="26" spans="1:7" x14ac:dyDescent="0.3">
      <c r="A26" s="2">
        <v>22</v>
      </c>
      <c r="B26" s="6" t="s">
        <v>14</v>
      </c>
      <c r="C26" s="2">
        <v>50</v>
      </c>
      <c r="D26" s="7">
        <v>200</v>
      </c>
      <c r="E26" s="7">
        <f t="shared" si="0"/>
        <v>10000</v>
      </c>
    </row>
    <row r="27" spans="1:7" x14ac:dyDescent="0.3">
      <c r="A27" s="2">
        <v>23</v>
      </c>
      <c r="B27" s="6" t="s">
        <v>13</v>
      </c>
      <c r="C27" s="2">
        <v>30</v>
      </c>
      <c r="D27" s="7">
        <v>70</v>
      </c>
      <c r="E27" s="7">
        <f t="shared" si="0"/>
        <v>2100</v>
      </c>
    </row>
    <row r="28" spans="1:7" x14ac:dyDescent="0.3">
      <c r="A28" s="2">
        <v>24</v>
      </c>
      <c r="B28" s="6" t="s">
        <v>15</v>
      </c>
      <c r="C28" s="2">
        <v>1</v>
      </c>
      <c r="D28" s="7">
        <v>240</v>
      </c>
      <c r="E28" s="7">
        <f t="shared" si="0"/>
        <v>240</v>
      </c>
    </row>
    <row r="29" spans="1:7" x14ac:dyDescent="0.3">
      <c r="A29" s="2">
        <v>25</v>
      </c>
      <c r="B29" s="6" t="s">
        <v>16</v>
      </c>
      <c r="C29" s="2">
        <v>8</v>
      </c>
      <c r="D29" s="7">
        <v>200</v>
      </c>
      <c r="E29" s="7">
        <f t="shared" si="0"/>
        <v>1600</v>
      </c>
    </row>
    <row r="30" spans="1:7" x14ac:dyDescent="0.3">
      <c r="A30" s="2">
        <v>26</v>
      </c>
      <c r="B30" s="6" t="s">
        <v>17</v>
      </c>
      <c r="C30" s="2">
        <v>20</v>
      </c>
      <c r="D30" s="7">
        <v>90</v>
      </c>
      <c r="E30" s="7">
        <f t="shared" si="0"/>
        <v>1800</v>
      </c>
    </row>
    <row r="31" spans="1:7" x14ac:dyDescent="0.3">
      <c r="A31" s="2">
        <v>27</v>
      </c>
      <c r="B31" s="6" t="s">
        <v>25</v>
      </c>
      <c r="C31" s="2">
        <v>3</v>
      </c>
      <c r="D31" s="7">
        <v>150</v>
      </c>
      <c r="E31" s="7">
        <f t="shared" si="0"/>
        <v>450</v>
      </c>
    </row>
    <row r="32" spans="1:7" x14ac:dyDescent="0.3">
      <c r="A32" s="2">
        <v>28</v>
      </c>
      <c r="B32" s="6" t="s">
        <v>40</v>
      </c>
      <c r="C32" s="2">
        <v>3</v>
      </c>
      <c r="D32" s="7">
        <v>288</v>
      </c>
      <c r="E32" s="7">
        <f t="shared" si="0"/>
        <v>864</v>
      </c>
    </row>
    <row r="33" spans="1:5" x14ac:dyDescent="0.3">
      <c r="A33" s="2">
        <v>29</v>
      </c>
      <c r="B33" s="9" t="s">
        <v>28</v>
      </c>
      <c r="C33" s="2">
        <v>2</v>
      </c>
      <c r="D33" s="7">
        <v>18</v>
      </c>
      <c r="E33" s="7">
        <f t="shared" si="0"/>
        <v>36</v>
      </c>
    </row>
    <row r="34" spans="1:5" x14ac:dyDescent="0.3">
      <c r="A34" s="2">
        <v>30</v>
      </c>
      <c r="B34" s="9" t="s">
        <v>29</v>
      </c>
      <c r="C34" s="2">
        <v>10</v>
      </c>
      <c r="D34" s="7">
        <v>30</v>
      </c>
      <c r="E34" s="7">
        <f t="shared" si="0"/>
        <v>300</v>
      </c>
    </row>
    <row r="35" spans="1:5" x14ac:dyDescent="0.3">
      <c r="A35" s="2">
        <v>31</v>
      </c>
      <c r="B35" s="9" t="s">
        <v>18</v>
      </c>
      <c r="C35" s="2">
        <v>4</v>
      </c>
      <c r="D35" s="11">
        <v>188</v>
      </c>
      <c r="E35" s="7">
        <f t="shared" si="0"/>
        <v>752</v>
      </c>
    </row>
    <row r="36" spans="1:5" x14ac:dyDescent="0.3">
      <c r="A36" s="2">
        <v>32</v>
      </c>
      <c r="B36" s="6" t="s">
        <v>30</v>
      </c>
      <c r="C36" s="2">
        <v>100</v>
      </c>
      <c r="D36" s="7">
        <v>6</v>
      </c>
      <c r="E36" s="7">
        <f t="shared" si="0"/>
        <v>600</v>
      </c>
    </row>
    <row r="37" spans="1:5" x14ac:dyDescent="0.3">
      <c r="A37" s="2">
        <v>33</v>
      </c>
      <c r="B37" s="6" t="s">
        <v>37</v>
      </c>
      <c r="C37" s="2">
        <v>5</v>
      </c>
      <c r="D37" s="7">
        <v>20</v>
      </c>
      <c r="E37" s="7">
        <f t="shared" si="0"/>
        <v>100</v>
      </c>
    </row>
    <row r="38" spans="1:5" x14ac:dyDescent="0.3">
      <c r="A38" s="2"/>
      <c r="B38" s="29" t="s">
        <v>1</v>
      </c>
      <c r="C38" s="30"/>
      <c r="D38" s="31"/>
      <c r="E38" s="8">
        <f>SUM(E6:E37)</f>
        <v>79943.862531999999</v>
      </c>
    </row>
    <row r="39" spans="1:5" x14ac:dyDescent="0.3">
      <c r="A39" s="3"/>
      <c r="B39" s="32" t="s">
        <v>8</v>
      </c>
      <c r="C39" s="33"/>
      <c r="D39" s="34"/>
      <c r="E39" s="8">
        <f>E38*0.2</f>
        <v>15988.772506400001</v>
      </c>
    </row>
    <row r="40" spans="1:5" x14ac:dyDescent="0.3">
      <c r="A40" s="2"/>
      <c r="B40" s="29" t="s">
        <v>2</v>
      </c>
      <c r="C40" s="30"/>
      <c r="D40" s="31"/>
      <c r="E40" s="7">
        <v>95932.63</v>
      </c>
    </row>
    <row r="41" spans="1:5" x14ac:dyDescent="0.3">
      <c r="A41" s="4"/>
      <c r="B41" s="4"/>
      <c r="C41" s="4"/>
      <c r="D41" s="17"/>
      <c r="E41" s="17"/>
    </row>
    <row r="42" spans="1:5" x14ac:dyDescent="0.3">
      <c r="A42" s="4"/>
      <c r="B42" s="4"/>
      <c r="C42" s="4"/>
      <c r="D42" s="17"/>
      <c r="E42" s="17"/>
    </row>
    <row r="44" spans="1:5" x14ac:dyDescent="0.3">
      <c r="A44" s="20" t="s">
        <v>10</v>
      </c>
      <c r="B44" s="22" t="s">
        <v>9</v>
      </c>
      <c r="C44" s="22"/>
      <c r="D44" s="22"/>
      <c r="E44" s="20" t="s">
        <v>10</v>
      </c>
    </row>
    <row r="45" spans="1:5" x14ac:dyDescent="0.3">
      <c r="A45" s="21"/>
      <c r="B45" s="22"/>
      <c r="C45" s="22"/>
      <c r="D45" s="22"/>
      <c r="E45" s="21"/>
    </row>
    <row r="46" spans="1:5" x14ac:dyDescent="0.3">
      <c r="A46" s="21"/>
      <c r="B46" s="22"/>
      <c r="C46" s="22"/>
      <c r="D46" s="22"/>
      <c r="E46" s="21"/>
    </row>
    <row r="47" spans="1:5" x14ac:dyDescent="0.3">
      <c r="A47" s="21"/>
      <c r="B47" s="22"/>
      <c r="C47" s="22"/>
      <c r="D47" s="22"/>
      <c r="E47" s="21"/>
    </row>
    <row r="48" spans="1:5" x14ac:dyDescent="0.3">
      <c r="A48" s="21"/>
      <c r="B48" s="22"/>
      <c r="C48" s="22"/>
      <c r="D48" s="22"/>
      <c r="E48" s="21"/>
    </row>
    <row r="49" spans="1:5" x14ac:dyDescent="0.3">
      <c r="A49" s="21"/>
      <c r="B49" s="22"/>
      <c r="C49" s="22"/>
      <c r="D49" s="22"/>
      <c r="E49" s="21"/>
    </row>
  </sheetData>
  <mergeCells count="8">
    <mergeCell ref="A44:A49"/>
    <mergeCell ref="B44:D49"/>
    <mergeCell ref="E44:E49"/>
    <mergeCell ref="B2:E2"/>
    <mergeCell ref="B3:E3"/>
    <mergeCell ref="B38:D38"/>
    <mergeCell ref="B39:D39"/>
    <mergeCell ref="B40:D40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велопарковка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test</cp:lastModifiedBy>
  <cp:lastPrinted>2020-07-20T12:59:52Z</cp:lastPrinted>
  <dcterms:created xsi:type="dcterms:W3CDTF">2016-09-21T11:18:44Z</dcterms:created>
  <dcterms:modified xsi:type="dcterms:W3CDTF">2020-08-15T10:26:24Z</dcterms:modified>
</cp:coreProperties>
</file>